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5" yWindow="1365" windowWidth="15570" windowHeight="11760" activeTab="0"/>
  </bookViews>
  <sheets>
    <sheet name="Public Disclosure of Total Comp" sheetId="1" r:id="rId1"/>
    <sheet name="Worksheet" sheetId="2" r:id="rId2"/>
  </sheets>
  <definedNames/>
  <calcPr fullCalcOnLoad="1"/>
</workbook>
</file>

<file path=xl/sharedStrings.xml><?xml version="1.0" encoding="utf-8"?>
<sst xmlns="http://schemas.openxmlformats.org/spreadsheetml/2006/main" count="54" uniqueCount="43">
  <si>
    <t>*2.  If this form of compensation is never used, delete column from chart.</t>
  </si>
  <si>
    <t>Illinois Public Act 97-0609</t>
  </si>
  <si>
    <t>Position</t>
  </si>
  <si>
    <t>*1.  List forms of compensation described in P.A. 97-0609 not paid to any employee.</t>
  </si>
  <si>
    <t>Wood River-Hartford District #15 does not provide housing allowance, vehicle allowance, or clothing allowance. 1*</t>
  </si>
  <si>
    <t>Name</t>
  </si>
  <si>
    <t>Base Salary</t>
  </si>
  <si>
    <t>Hlth Ins</t>
  </si>
  <si>
    <t>Vac Days</t>
  </si>
  <si>
    <t>Sick Days</t>
  </si>
  <si>
    <t>Per Days</t>
  </si>
  <si>
    <t>Total</t>
  </si>
  <si>
    <t>Cred Earn</t>
  </si>
  <si>
    <t>Ext Curr</t>
  </si>
  <si>
    <t>TCP</t>
  </si>
  <si>
    <t>Superintendent</t>
  </si>
  <si>
    <t>Elementary Principal</t>
  </si>
  <si>
    <t>Jr. High Principal</t>
  </si>
  <si>
    <t>Technology Director</t>
  </si>
  <si>
    <t>Grade 1 Teacher</t>
  </si>
  <si>
    <t>Grade 2 Teacher</t>
  </si>
  <si>
    <t>Grade 6 Teacher</t>
  </si>
  <si>
    <t>Special Ed Teacher</t>
  </si>
  <si>
    <t>Social Worker</t>
  </si>
  <si>
    <t>Salary</t>
  </si>
  <si>
    <t>Annual</t>
  </si>
  <si>
    <t>Employer Paid</t>
  </si>
  <si>
    <t>Earned</t>
  </si>
  <si>
    <t xml:space="preserve">Vacation Days </t>
  </si>
  <si>
    <t xml:space="preserve">Sick Days  </t>
  </si>
  <si>
    <t>Personal Days</t>
  </si>
  <si>
    <t>Compensation</t>
  </si>
  <si>
    <t>Hlth Insurance</t>
  </si>
  <si>
    <t>WOOD RIVER-HARTFORD DIST #15-PUBLIC DISCLOSURE OF "TOTAL COMPENSATION"</t>
  </si>
  <si>
    <t>Speech Path</t>
  </si>
  <si>
    <t>Grade 7 &amp; 8 Teacher</t>
  </si>
  <si>
    <t>Grade 1 (Slayden)</t>
  </si>
  <si>
    <t>Special Ed (Koprivica)</t>
  </si>
  <si>
    <t>Speech Path (Hagen)</t>
  </si>
  <si>
    <t>Grade 6 (Twichell)</t>
  </si>
  <si>
    <t>Grade 2 (Ross)</t>
  </si>
  <si>
    <t>Grade 7 &amp; 8 (Fowler-Dixon)</t>
  </si>
  <si>
    <t>For the Fiscal Year beginning July 1, 2016 and ending June 30, 2017.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</si>
</sst>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0"/>
    </font>
    <font>
      <i/>
      <sz val="12"/>
      <color indexed="8"/>
      <name val="Arial"/>
      <family val="2"/>
    </font>
    <font>
      <b/>
      <sz val="14"/>
      <color indexed="8"/>
      <name val="Arial"/>
      <family val="2"/>
    </font>
    <font>
      <sz val="8"/>
      <name val="Verdana"/>
      <family val="0"/>
    </font>
    <font>
      <sz val="12"/>
      <name val="Arial"/>
      <family val="0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right" indent="1"/>
    </xf>
    <xf numFmtId="3" fontId="2" fillId="0" borderId="0" xfId="0" applyNumberFormat="1" applyFont="1" applyFill="1" applyBorder="1" applyAlignment="1">
      <alignment horizontal="right" indent="5"/>
    </xf>
    <xf numFmtId="3" fontId="2" fillId="0" borderId="0" xfId="0" applyNumberFormat="1" applyFont="1" applyBorder="1" applyAlignment="1">
      <alignment horizontal="right" indent="3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abSelected="1" zoomScale="75" zoomScaleNormal="75" zoomScalePageLayoutView="0" workbookViewId="0" topLeftCell="A1">
      <selection activeCell="A2" sqref="A2:G2"/>
    </sheetView>
  </sheetViews>
  <sheetFormatPr defaultColWidth="8.8515625" defaultRowHeight="15"/>
  <cols>
    <col min="1" max="1" width="22.57421875" style="1" customWidth="1"/>
    <col min="2" max="2" width="14.57421875" style="1" customWidth="1"/>
    <col min="3" max="3" width="17.8515625" style="1" customWidth="1"/>
    <col min="4" max="4" width="17.8515625" style="1" bestFit="1" customWidth="1"/>
    <col min="5" max="6" width="17.8515625" style="1" customWidth="1"/>
    <col min="7" max="7" width="22.57421875" style="1" customWidth="1"/>
    <col min="8" max="8" width="9.140625" style="1" hidden="1" customWidth="1"/>
    <col min="9" max="10" width="9.140625" style="1" customWidth="1"/>
    <col min="11" max="16384" width="8.8515625" style="1" customWidth="1"/>
  </cols>
  <sheetData>
    <row r="1" spans="1:7" ht="18">
      <c r="A1" s="28" t="s">
        <v>33</v>
      </c>
      <c r="B1" s="29"/>
      <c r="C1" s="29"/>
      <c r="D1" s="29"/>
      <c r="E1" s="29"/>
      <c r="F1" s="29"/>
      <c r="G1" s="29"/>
    </row>
    <row r="2" spans="1:7" ht="18">
      <c r="A2" s="32" t="s">
        <v>42</v>
      </c>
      <c r="B2" s="32"/>
      <c r="C2" s="32"/>
      <c r="D2" s="32"/>
      <c r="E2" s="32"/>
      <c r="F2" s="32"/>
      <c r="G2" s="32"/>
    </row>
    <row r="3" spans="2:7" ht="15.75">
      <c r="B3" s="10"/>
      <c r="C3" s="33" t="s">
        <v>1</v>
      </c>
      <c r="D3" s="33"/>
      <c r="E3" s="33"/>
      <c r="F3" s="10"/>
      <c r="G3" s="10"/>
    </row>
    <row r="4" spans="2:7" ht="15.75">
      <c r="B4" s="10"/>
      <c r="C4" s="5"/>
      <c r="D4" s="5"/>
      <c r="E4" s="5"/>
      <c r="F4" s="10"/>
      <c r="G4" s="10"/>
    </row>
    <row r="5" spans="1:7" ht="15.75">
      <c r="A5" s="2"/>
      <c r="B5" s="3"/>
      <c r="C5" s="3"/>
      <c r="D5" s="3"/>
      <c r="E5" s="3"/>
      <c r="F5" s="3"/>
      <c r="G5" s="4"/>
    </row>
    <row r="6" spans="1:7" ht="15.75">
      <c r="A6" s="30" t="s">
        <v>4</v>
      </c>
      <c r="B6" s="31"/>
      <c r="C6" s="31"/>
      <c r="D6" s="31"/>
      <c r="E6" s="31"/>
      <c r="F6" s="31"/>
      <c r="G6" s="31"/>
    </row>
    <row r="7" spans="1:7" ht="15.75">
      <c r="A7" s="11"/>
      <c r="B7" s="12"/>
      <c r="C7" s="12"/>
      <c r="D7" s="12"/>
      <c r="E7" s="12"/>
      <c r="F7" s="12"/>
      <c r="G7" s="12"/>
    </row>
    <row r="8" spans="1:7" ht="15.75">
      <c r="A8" s="3"/>
      <c r="B8" s="3"/>
      <c r="C8" s="3"/>
      <c r="D8" s="3"/>
      <c r="E8" s="3"/>
      <c r="F8" s="3"/>
      <c r="G8" s="4"/>
    </row>
    <row r="9" spans="1:7" ht="15.75">
      <c r="A9" s="4"/>
      <c r="B9" s="5" t="s">
        <v>25</v>
      </c>
      <c r="C9" s="5" t="s">
        <v>26</v>
      </c>
      <c r="D9" s="20" t="s">
        <v>28</v>
      </c>
      <c r="E9" s="20" t="s">
        <v>29</v>
      </c>
      <c r="F9" s="20" t="s">
        <v>30</v>
      </c>
      <c r="G9" s="20" t="s">
        <v>11</v>
      </c>
    </row>
    <row r="10" spans="1:7" ht="15.75">
      <c r="A10" s="19" t="s">
        <v>2</v>
      </c>
      <c r="B10" s="19" t="s">
        <v>24</v>
      </c>
      <c r="C10" s="19" t="s">
        <v>32</v>
      </c>
      <c r="D10" s="19" t="s">
        <v>27</v>
      </c>
      <c r="E10" s="19" t="s">
        <v>27</v>
      </c>
      <c r="F10" s="19" t="s">
        <v>27</v>
      </c>
      <c r="G10" s="19" t="s">
        <v>31</v>
      </c>
    </row>
    <row r="11" spans="1:7" ht="15.75">
      <c r="A11" s="21"/>
      <c r="B11" s="21"/>
      <c r="C11" s="21"/>
      <c r="D11" s="21"/>
      <c r="E11" s="21"/>
      <c r="F11" s="21"/>
      <c r="G11" s="21"/>
    </row>
    <row r="12" spans="1:7" ht="15.75">
      <c r="A12" s="34" t="s">
        <v>15</v>
      </c>
      <c r="B12" s="24">
        <f>110498.64+12204</f>
        <v>122702.64</v>
      </c>
      <c r="C12" s="26">
        <f>11421.88+1208.88+270.14+5533.8+777.8</f>
        <v>19212.499999999996</v>
      </c>
      <c r="D12" s="23">
        <v>20</v>
      </c>
      <c r="E12" s="23">
        <v>15</v>
      </c>
      <c r="F12" s="23">
        <v>2</v>
      </c>
      <c r="G12" s="25">
        <f>SUM(A12:C12)</f>
        <v>141915.13999999998</v>
      </c>
    </row>
    <row r="13" spans="1:7" ht="15.75">
      <c r="A13" s="34" t="s">
        <v>16</v>
      </c>
      <c r="B13" s="24">
        <f>64341.48+7639</f>
        <v>71980.48000000001</v>
      </c>
      <c r="C13" s="26">
        <f>11421.88+1208.88+270.14+5533.8+777.8</f>
        <v>19212.499999999996</v>
      </c>
      <c r="D13" s="23"/>
      <c r="E13" s="23">
        <v>15</v>
      </c>
      <c r="F13" s="23">
        <v>2</v>
      </c>
      <c r="G13" s="25">
        <f>SUM(A13:C13)</f>
        <v>91192.98000000001</v>
      </c>
    </row>
    <row r="14" spans="1:7" ht="15.75">
      <c r="A14" s="34" t="s">
        <v>17</v>
      </c>
      <c r="B14" s="24">
        <f>68922.59+8092</f>
        <v>77014.59</v>
      </c>
      <c r="C14" s="26">
        <f>11421.88+1208.88+270.14+5533.8+777.8</f>
        <v>19212.499999999996</v>
      </c>
      <c r="D14" s="23"/>
      <c r="E14" s="23">
        <v>15</v>
      </c>
      <c r="F14" s="23">
        <v>2</v>
      </c>
      <c r="G14" s="25">
        <f>SUM(A14:C14)</f>
        <v>96227.09</v>
      </c>
    </row>
    <row r="15" spans="1:7" ht="15.75">
      <c r="A15" s="34" t="s">
        <v>16</v>
      </c>
      <c r="B15" s="24">
        <f>65711.25+7775</f>
        <v>73486.25</v>
      </c>
      <c r="C15" s="26">
        <f>11421.88+1208.88+270.14+5533.8+777.8</f>
        <v>19212.499999999996</v>
      </c>
      <c r="D15" s="23"/>
      <c r="E15" s="23">
        <v>15</v>
      </c>
      <c r="F15" s="23">
        <v>2</v>
      </c>
      <c r="G15" s="25">
        <f aca="true" t="shared" si="0" ref="G15:G23">SUM(A15:C15)</f>
        <v>92698.75</v>
      </c>
    </row>
    <row r="16" spans="1:7" ht="15.75">
      <c r="A16" s="34" t="s">
        <v>18</v>
      </c>
      <c r="B16" s="24">
        <v>61524.4</v>
      </c>
      <c r="C16" s="26">
        <f>11421.88+1208.88+5533.8+777.8</f>
        <v>18942.359999999997</v>
      </c>
      <c r="D16" s="23">
        <v>15</v>
      </c>
      <c r="E16" s="23">
        <v>15</v>
      </c>
      <c r="F16" s="23">
        <v>2</v>
      </c>
      <c r="G16" s="25">
        <f t="shared" si="0"/>
        <v>80466.76</v>
      </c>
    </row>
    <row r="17" spans="1:7" ht="15.75">
      <c r="A17" s="35" t="s">
        <v>19</v>
      </c>
      <c r="B17" s="24">
        <v>75521</v>
      </c>
      <c r="C17" s="26">
        <v>6393</v>
      </c>
      <c r="D17" s="23"/>
      <c r="E17" s="23">
        <v>15</v>
      </c>
      <c r="F17" s="23">
        <v>2</v>
      </c>
      <c r="G17" s="25">
        <f>SUM(A17:C17)</f>
        <v>81914</v>
      </c>
    </row>
    <row r="18" spans="1:7" ht="15.75">
      <c r="A18" s="35" t="s">
        <v>19</v>
      </c>
      <c r="B18" s="24">
        <v>73313</v>
      </c>
      <c r="C18" s="26">
        <v>5973</v>
      </c>
      <c r="D18" s="23"/>
      <c r="E18" s="23">
        <v>15</v>
      </c>
      <c r="F18" s="23">
        <v>2</v>
      </c>
      <c r="G18" s="25">
        <f>SUM(A18:C18)</f>
        <v>79286</v>
      </c>
    </row>
    <row r="19" spans="1:7" ht="15.75">
      <c r="A19" s="35" t="s">
        <v>20</v>
      </c>
      <c r="B19" s="24">
        <v>78095</v>
      </c>
      <c r="C19" s="26">
        <v>5973</v>
      </c>
      <c r="D19" s="23"/>
      <c r="E19" s="23">
        <v>15</v>
      </c>
      <c r="F19" s="23">
        <v>2</v>
      </c>
      <c r="G19" s="25">
        <f t="shared" si="0"/>
        <v>84068</v>
      </c>
    </row>
    <row r="20" spans="1:7" ht="15.75">
      <c r="A20" s="35" t="s">
        <v>21</v>
      </c>
      <c r="B20" s="24">
        <v>78095</v>
      </c>
      <c r="C20" s="26">
        <v>5973</v>
      </c>
      <c r="D20" s="23"/>
      <c r="E20" s="23">
        <v>15</v>
      </c>
      <c r="F20" s="23">
        <v>2</v>
      </c>
      <c r="G20" s="25">
        <f t="shared" si="0"/>
        <v>84068</v>
      </c>
    </row>
    <row r="21" spans="1:7" ht="15.75">
      <c r="A21" s="35" t="s">
        <v>35</v>
      </c>
      <c r="B21" s="24">
        <v>78095</v>
      </c>
      <c r="C21" s="26">
        <v>5973</v>
      </c>
      <c r="D21" s="23"/>
      <c r="E21" s="23">
        <v>15</v>
      </c>
      <c r="F21" s="23">
        <v>2</v>
      </c>
      <c r="G21" s="25">
        <f>SUM(A21:C21)</f>
        <v>84068</v>
      </c>
    </row>
    <row r="22" spans="1:7" ht="15.75">
      <c r="A22" s="35" t="s">
        <v>34</v>
      </c>
      <c r="B22" s="24">
        <v>72113</v>
      </c>
      <c r="C22" s="26">
        <v>6393</v>
      </c>
      <c r="D22" s="23"/>
      <c r="E22" s="23">
        <v>15</v>
      </c>
      <c r="F22" s="23">
        <v>2</v>
      </c>
      <c r="G22" s="25">
        <f t="shared" si="0"/>
        <v>78506</v>
      </c>
    </row>
    <row r="23" spans="1:7" ht="15.75">
      <c r="A23" s="35" t="s">
        <v>22</v>
      </c>
      <c r="B23" s="24">
        <v>78843</v>
      </c>
      <c r="C23" s="26">
        <v>5973</v>
      </c>
      <c r="D23" s="23"/>
      <c r="E23" s="23">
        <v>15</v>
      </c>
      <c r="F23" s="23">
        <v>2</v>
      </c>
      <c r="G23" s="25">
        <f t="shared" si="0"/>
        <v>84816</v>
      </c>
    </row>
    <row r="24" spans="1:7" ht="15.75">
      <c r="A24" s="35" t="s">
        <v>23</v>
      </c>
      <c r="B24" s="24">
        <v>76895</v>
      </c>
      <c r="C24" s="26">
        <v>5973</v>
      </c>
      <c r="D24" s="23"/>
      <c r="E24" s="23">
        <v>15</v>
      </c>
      <c r="F24" s="23">
        <v>2</v>
      </c>
      <c r="G24" s="25">
        <f>SUM(A24:C24)</f>
        <v>82868</v>
      </c>
    </row>
    <row r="25" spans="1:7" ht="15.75">
      <c r="A25" s="22"/>
      <c r="B25" s="24"/>
      <c r="C25" s="26"/>
      <c r="D25" s="23"/>
      <c r="E25" s="23"/>
      <c r="F25" s="23"/>
      <c r="G25" s="25"/>
    </row>
    <row r="26" spans="1:7" ht="15.75">
      <c r="A26" s="22"/>
      <c r="B26" s="24"/>
      <c r="C26" s="26"/>
      <c r="D26" s="23"/>
      <c r="E26" s="23"/>
      <c r="F26" s="23"/>
      <c r="G26" s="25"/>
    </row>
    <row r="27" spans="1:7" ht="15.75">
      <c r="A27" s="4"/>
      <c r="B27" s="6"/>
      <c r="C27" s="6"/>
      <c r="D27" s="6"/>
      <c r="E27" s="6"/>
      <c r="F27" s="6"/>
      <c r="G27" s="4"/>
    </row>
    <row r="28" spans="1:7" ht="15.75">
      <c r="A28" s="7"/>
      <c r="B28" s="6"/>
      <c r="C28" s="6"/>
      <c r="D28" s="6"/>
      <c r="E28" s="6"/>
      <c r="F28" s="6"/>
      <c r="G28" s="4"/>
    </row>
    <row r="29" spans="1:7" ht="15.75">
      <c r="A29" s="4"/>
      <c r="B29" s="6"/>
      <c r="C29" s="6"/>
      <c r="D29" s="6"/>
      <c r="E29" s="6"/>
      <c r="F29" s="6"/>
      <c r="G29" s="4"/>
    </row>
    <row r="30" s="9" customFormat="1" ht="15.75" customHeight="1">
      <c r="A30" s="9" t="s">
        <v>3</v>
      </c>
    </row>
    <row r="31" spans="1:7" s="8" customFormat="1" ht="15.75">
      <c r="A31" s="27" t="s">
        <v>0</v>
      </c>
      <c r="B31" s="27"/>
      <c r="C31" s="27"/>
      <c r="D31" s="4"/>
      <c r="E31" s="4"/>
      <c r="F31" s="4"/>
      <c r="G31" s="4"/>
    </row>
    <row r="32" spans="1:7" ht="15.75">
      <c r="A32" s="4"/>
      <c r="B32" s="4"/>
      <c r="C32" s="4"/>
      <c r="D32" s="4"/>
      <c r="E32" s="4"/>
      <c r="F32" s="4"/>
      <c r="G32" s="4"/>
    </row>
    <row r="33" spans="1:7" ht="15.75">
      <c r="A33" s="4"/>
      <c r="B33" s="4"/>
      <c r="C33" s="4"/>
      <c r="D33" s="4"/>
      <c r="E33" s="4"/>
      <c r="F33" s="4"/>
      <c r="G33" s="4"/>
    </row>
    <row r="34" spans="1:7" ht="15.75">
      <c r="A34" s="4"/>
      <c r="B34" s="4"/>
      <c r="C34" s="4"/>
      <c r="D34" s="4"/>
      <c r="E34" s="4"/>
      <c r="F34" s="4"/>
      <c r="G34" s="4"/>
    </row>
  </sheetData>
  <sheetProtection/>
  <mergeCells count="5">
    <mergeCell ref="A31:C31"/>
    <mergeCell ref="A1:G1"/>
    <mergeCell ref="A6:G6"/>
    <mergeCell ref="A2:G2"/>
    <mergeCell ref="C3:E3"/>
  </mergeCells>
  <printOptions/>
  <pageMargins left="0.7" right="0.7" top="0.75" bottom="0.75" header="0.3" footer="0.3"/>
  <pageSetup fitToHeight="1" fitToWidth="1" horizontalDpi="600" verticalDpi="600" orientation="portrait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A2" sqref="A2:A14"/>
    </sheetView>
  </sheetViews>
  <sheetFormatPr defaultColWidth="9.140625" defaultRowHeight="15"/>
  <cols>
    <col min="1" max="1" width="20.7109375" style="0" customWidth="1"/>
    <col min="2" max="5" width="10.7109375" style="0" customWidth="1"/>
    <col min="6" max="8" width="9.7109375" style="15" customWidth="1"/>
  </cols>
  <sheetData>
    <row r="1" spans="1:9" ht="15">
      <c r="A1" s="13" t="s">
        <v>5</v>
      </c>
      <c r="B1" s="13" t="s">
        <v>12</v>
      </c>
      <c r="C1" s="13" t="s">
        <v>13</v>
      </c>
      <c r="D1" s="13" t="s">
        <v>6</v>
      </c>
      <c r="E1" s="13" t="s">
        <v>7</v>
      </c>
      <c r="F1" s="14" t="s">
        <v>8</v>
      </c>
      <c r="G1" s="14" t="s">
        <v>9</v>
      </c>
      <c r="H1" s="14" t="s">
        <v>10</v>
      </c>
      <c r="I1" s="16" t="s">
        <v>14</v>
      </c>
    </row>
    <row r="2" spans="1:9" ht="15">
      <c r="A2" s="1" t="s">
        <v>15</v>
      </c>
      <c r="B2">
        <f>110498.64+12204</f>
        <v>122702.64</v>
      </c>
      <c r="D2" s="18"/>
      <c r="E2" s="18">
        <f>11421.88+1208.88+270.14+5533.8+777.8</f>
        <v>19212.499999999996</v>
      </c>
      <c r="F2" s="17">
        <v>20</v>
      </c>
      <c r="G2" s="17">
        <v>15</v>
      </c>
      <c r="H2" s="17">
        <v>2</v>
      </c>
      <c r="I2" s="18">
        <f>SUM(B2:E2)</f>
        <v>141915.13999999998</v>
      </c>
    </row>
    <row r="3" spans="1:9" ht="15">
      <c r="A3" s="1" t="s">
        <v>16</v>
      </c>
      <c r="B3">
        <f>64341.48+7639</f>
        <v>71980.48000000001</v>
      </c>
      <c r="D3" s="18"/>
      <c r="E3" s="18">
        <f>11421.88+1208.88+270.14+5533.8+777.8</f>
        <v>19212.499999999996</v>
      </c>
      <c r="F3" s="17"/>
      <c r="G3" s="17">
        <v>15</v>
      </c>
      <c r="H3" s="17">
        <v>2</v>
      </c>
      <c r="I3" s="18">
        <f aca="true" t="shared" si="0" ref="I3:I14">SUM(B3:E3)</f>
        <v>91192.98000000001</v>
      </c>
    </row>
    <row r="4" spans="1:9" ht="15">
      <c r="A4" s="1" t="s">
        <v>17</v>
      </c>
      <c r="B4">
        <f>68922.59+8092</f>
        <v>77014.59</v>
      </c>
      <c r="D4" s="18"/>
      <c r="E4" s="18">
        <f>11421.88+1208.88+270.14+5533.8+777.8</f>
        <v>19212.499999999996</v>
      </c>
      <c r="F4" s="17"/>
      <c r="G4" s="17">
        <v>15</v>
      </c>
      <c r="H4" s="17">
        <v>2</v>
      </c>
      <c r="I4" s="18">
        <f t="shared" si="0"/>
        <v>96227.09</v>
      </c>
    </row>
    <row r="5" spans="1:9" ht="15">
      <c r="A5" s="1" t="s">
        <v>16</v>
      </c>
      <c r="B5">
        <f>65711.25+7775</f>
        <v>73486.25</v>
      </c>
      <c r="D5" s="18"/>
      <c r="E5" s="18">
        <f>11421.88+1208.88+270.14+5533.8+777.8</f>
        <v>19212.499999999996</v>
      </c>
      <c r="F5" s="17"/>
      <c r="G5" s="17">
        <v>15</v>
      </c>
      <c r="H5" s="17">
        <v>2</v>
      </c>
      <c r="I5" s="18">
        <f t="shared" si="0"/>
        <v>92698.75</v>
      </c>
    </row>
    <row r="6" spans="1:9" ht="15">
      <c r="A6" s="1" t="s">
        <v>18</v>
      </c>
      <c r="B6">
        <v>61524.4</v>
      </c>
      <c r="D6" s="18"/>
      <c r="E6" s="18">
        <f>11421.88+1208.88+5533.8+777.8</f>
        <v>18942.359999999997</v>
      </c>
      <c r="F6" s="17">
        <v>15</v>
      </c>
      <c r="G6" s="17">
        <v>15</v>
      </c>
      <c r="H6" s="17">
        <v>2</v>
      </c>
      <c r="I6" s="18">
        <f t="shared" si="0"/>
        <v>80466.76</v>
      </c>
    </row>
    <row r="7" spans="1:9" ht="15">
      <c r="A7" s="1" t="s">
        <v>36</v>
      </c>
      <c r="B7">
        <v>75521</v>
      </c>
      <c r="D7" s="18"/>
      <c r="E7" s="18">
        <v>6393</v>
      </c>
      <c r="F7" s="17"/>
      <c r="G7" s="17">
        <v>15</v>
      </c>
      <c r="H7" s="17">
        <v>2</v>
      </c>
      <c r="I7" s="18">
        <f t="shared" si="0"/>
        <v>81914</v>
      </c>
    </row>
    <row r="8" spans="1:9" ht="15">
      <c r="A8" s="1" t="s">
        <v>19</v>
      </c>
      <c r="B8">
        <v>73313</v>
      </c>
      <c r="D8" s="18"/>
      <c r="E8" s="18">
        <v>5973</v>
      </c>
      <c r="F8" s="17"/>
      <c r="G8" s="17">
        <v>15</v>
      </c>
      <c r="H8" s="17">
        <v>2</v>
      </c>
      <c r="I8" s="18">
        <f t="shared" si="0"/>
        <v>79286</v>
      </c>
    </row>
    <row r="9" spans="1:9" ht="15">
      <c r="A9" s="1" t="s">
        <v>40</v>
      </c>
      <c r="B9">
        <v>78095</v>
      </c>
      <c r="D9" s="18"/>
      <c r="E9" s="18">
        <v>5973</v>
      </c>
      <c r="F9" s="17"/>
      <c r="G9" s="17">
        <v>15</v>
      </c>
      <c r="H9" s="17">
        <v>2</v>
      </c>
      <c r="I9" s="18">
        <f t="shared" si="0"/>
        <v>84068</v>
      </c>
    </row>
    <row r="10" spans="1:9" ht="15">
      <c r="A10" s="1" t="s">
        <v>39</v>
      </c>
      <c r="B10">
        <v>78095</v>
      </c>
      <c r="D10" s="18"/>
      <c r="E10" s="18">
        <v>5973</v>
      </c>
      <c r="F10" s="17"/>
      <c r="G10" s="17">
        <v>15</v>
      </c>
      <c r="H10" s="17">
        <v>2</v>
      </c>
      <c r="I10" s="18">
        <f t="shared" si="0"/>
        <v>84068</v>
      </c>
    </row>
    <row r="11" spans="1:9" ht="15">
      <c r="A11" s="1" t="s">
        <v>41</v>
      </c>
      <c r="B11">
        <v>78095</v>
      </c>
      <c r="D11" s="18"/>
      <c r="E11" s="18">
        <v>5973</v>
      </c>
      <c r="F11" s="17"/>
      <c r="G11" s="17">
        <v>15</v>
      </c>
      <c r="H11" s="17">
        <v>2</v>
      </c>
      <c r="I11" s="18">
        <f t="shared" si="0"/>
        <v>84068</v>
      </c>
    </row>
    <row r="12" spans="1:9" ht="15">
      <c r="A12" s="1" t="s">
        <v>38</v>
      </c>
      <c r="B12">
        <v>72113</v>
      </c>
      <c r="D12" s="18"/>
      <c r="E12" s="18">
        <v>6393</v>
      </c>
      <c r="F12" s="17"/>
      <c r="G12" s="17">
        <v>15</v>
      </c>
      <c r="H12" s="17">
        <v>2</v>
      </c>
      <c r="I12" s="18">
        <f t="shared" si="0"/>
        <v>78506</v>
      </c>
    </row>
    <row r="13" spans="1:9" ht="15">
      <c r="A13" s="1" t="s">
        <v>37</v>
      </c>
      <c r="B13">
        <v>78843</v>
      </c>
      <c r="D13" s="18"/>
      <c r="E13" s="18">
        <v>5973</v>
      </c>
      <c r="F13" s="17"/>
      <c r="G13" s="17">
        <v>15</v>
      </c>
      <c r="H13" s="17">
        <v>2</v>
      </c>
      <c r="I13" s="18">
        <f t="shared" si="0"/>
        <v>84816</v>
      </c>
    </row>
    <row r="14" spans="1:9" ht="15">
      <c r="A14" s="1" t="s">
        <v>23</v>
      </c>
      <c r="B14">
        <v>76895</v>
      </c>
      <c r="D14" s="18"/>
      <c r="E14" s="18">
        <v>5973</v>
      </c>
      <c r="F14" s="17"/>
      <c r="G14" s="17">
        <v>15</v>
      </c>
      <c r="H14" s="17">
        <v>2</v>
      </c>
      <c r="I14" s="18">
        <f t="shared" si="0"/>
        <v>82868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LINDA-B</dc:creator>
  <cp:keywords/>
  <dc:description/>
  <cp:lastModifiedBy>mbillingsley</cp:lastModifiedBy>
  <cp:lastPrinted>2014-09-23T20:02:04Z</cp:lastPrinted>
  <dcterms:created xsi:type="dcterms:W3CDTF">2012-03-14T20:56:29Z</dcterms:created>
  <dcterms:modified xsi:type="dcterms:W3CDTF">2016-09-20T19:06:09Z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