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2" yWindow="1368" windowWidth="15576" windowHeight="11760" activeTab="0"/>
  </bookViews>
  <sheets>
    <sheet name="Public Disclosure of Total Comp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<sst xmlns="http://schemas.openxmlformats.org/spreadsheetml/2006/main" count="36" uniqueCount="31">
  <si>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*2.  If this form of compensation is never used, delete column from chart.</t>
  </si>
  <si>
    <t>Illinois Public Act 97-0609</t>
  </si>
  <si>
    <t>Position</t>
  </si>
  <si>
    <t>*1.  List forms of compensation described in P.A. 97-0609 not paid to any employee.</t>
  </si>
  <si>
    <t>Wood River-Hartford District #15 does not provide housing allowance, vehicle allowance, or clothing allowance. 1*</t>
  </si>
  <si>
    <t>Total</t>
  </si>
  <si>
    <t>Superintendent</t>
  </si>
  <si>
    <t>Elementary Principal</t>
  </si>
  <si>
    <t>Jr. High Principal</t>
  </si>
  <si>
    <t>Business Manager</t>
  </si>
  <si>
    <t>Technology Director</t>
  </si>
  <si>
    <t>Grade 1 Teacher</t>
  </si>
  <si>
    <t>Grade 2 Teacher</t>
  </si>
  <si>
    <t>Grade 7 Teacher</t>
  </si>
  <si>
    <t>Grade 8 Teacher</t>
  </si>
  <si>
    <t>Grade 6 Teacher</t>
  </si>
  <si>
    <t>Special Ed Teacher</t>
  </si>
  <si>
    <t>Social Worker</t>
  </si>
  <si>
    <t>Salary</t>
  </si>
  <si>
    <t>Annual</t>
  </si>
  <si>
    <t>Employer Paid</t>
  </si>
  <si>
    <t>Earned</t>
  </si>
  <si>
    <t xml:space="preserve">Vacation Days </t>
  </si>
  <si>
    <t xml:space="preserve">Sick Days  </t>
  </si>
  <si>
    <t>Personal Days</t>
  </si>
  <si>
    <t>Compensation</t>
  </si>
  <si>
    <t>Hlth Insurance</t>
  </si>
  <si>
    <t>WOOD RIVER-HARTFORD DIST #15-PUBLIC DISCLOSURE OF "TOTAL COMPENSATION"</t>
  </si>
  <si>
    <t>For the Fiscal Year beginning July 1, 2014 and ending June 30, 2015.</t>
  </si>
  <si>
    <t>ISS Teacher</t>
  </si>
  <si>
    <t>Grade 4 Teacher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</si>
</sst>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name val="Verdana"/>
      <family val="0"/>
    </font>
    <font>
      <sz val="12"/>
      <name val="Arial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5"/>
    </xf>
    <xf numFmtId="3" fontId="2" fillId="0" borderId="0" xfId="0" applyNumberFormat="1" applyFont="1" applyBorder="1" applyAlignment="1">
      <alignment horizontal="right" indent="3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75" zoomScaleNormal="75" zoomScalePageLayoutView="0" workbookViewId="0" topLeftCell="A1">
      <selection activeCell="A6" sqref="A6:G6"/>
    </sheetView>
  </sheetViews>
  <sheetFormatPr defaultColWidth="9.140625" defaultRowHeight="15"/>
  <cols>
    <col min="1" max="1" width="22.57421875" style="1" customWidth="1"/>
    <col min="2" max="2" width="14.57421875" style="1" customWidth="1"/>
    <col min="3" max="3" width="17.8515625" style="1" customWidth="1"/>
    <col min="4" max="4" width="17.8515625" style="1" bestFit="1" customWidth="1"/>
    <col min="5" max="6" width="17.8515625" style="1" customWidth="1"/>
    <col min="7" max="7" width="22.57421875" style="1" customWidth="1"/>
    <col min="8" max="8" width="9.140625" style="1" hidden="1" customWidth="1"/>
    <col min="9" max="10" width="9.140625" style="1" customWidth="1"/>
    <col min="11" max="16384" width="8.8515625" style="1" customWidth="1"/>
  </cols>
  <sheetData>
    <row r="1" spans="1:7" ht="17.25">
      <c r="A1" s="22" t="s">
        <v>27</v>
      </c>
      <c r="B1" s="23"/>
      <c r="C1" s="23"/>
      <c r="D1" s="23"/>
      <c r="E1" s="23"/>
      <c r="F1" s="23"/>
      <c r="G1" s="23"/>
    </row>
    <row r="2" spans="1:7" ht="17.25">
      <c r="A2" s="26" t="s">
        <v>28</v>
      </c>
      <c r="B2" s="26"/>
      <c r="C2" s="26"/>
      <c r="D2" s="26"/>
      <c r="E2" s="26"/>
      <c r="F2" s="26"/>
      <c r="G2" s="26"/>
    </row>
    <row r="3" spans="2:7" ht="15">
      <c r="B3" s="10"/>
      <c r="C3" s="27" t="s">
        <v>1</v>
      </c>
      <c r="D3" s="27"/>
      <c r="E3" s="27"/>
      <c r="F3" s="10"/>
      <c r="G3" s="10"/>
    </row>
    <row r="4" spans="2:7" ht="15">
      <c r="B4" s="10"/>
      <c r="C4" s="5"/>
      <c r="D4" s="5"/>
      <c r="E4" s="5"/>
      <c r="F4" s="10"/>
      <c r="G4" s="10"/>
    </row>
    <row r="5" spans="1:7" ht="15">
      <c r="A5" s="2"/>
      <c r="B5" s="3"/>
      <c r="C5" s="3"/>
      <c r="D5" s="3"/>
      <c r="E5" s="3"/>
      <c r="F5" s="3"/>
      <c r="G5" s="4"/>
    </row>
    <row r="6" spans="1:7" ht="15">
      <c r="A6" s="24" t="s">
        <v>4</v>
      </c>
      <c r="B6" s="25"/>
      <c r="C6" s="25"/>
      <c r="D6" s="25"/>
      <c r="E6" s="25"/>
      <c r="F6" s="25"/>
      <c r="G6" s="25"/>
    </row>
    <row r="7" spans="1:7" ht="15">
      <c r="A7" s="11"/>
      <c r="B7" s="12"/>
      <c r="C7" s="12"/>
      <c r="D7" s="12"/>
      <c r="E7" s="12"/>
      <c r="F7" s="12"/>
      <c r="G7" s="12"/>
    </row>
    <row r="8" spans="1:7" ht="15">
      <c r="A8" s="3"/>
      <c r="B8" s="3"/>
      <c r="C8" s="3"/>
      <c r="D8" s="3"/>
      <c r="E8" s="3"/>
      <c r="F8" s="3"/>
      <c r="G8" s="4"/>
    </row>
    <row r="9" spans="1:7" ht="15">
      <c r="A9" s="4"/>
      <c r="B9" s="5" t="s">
        <v>19</v>
      </c>
      <c r="C9" s="5" t="s">
        <v>20</v>
      </c>
      <c r="D9" s="14" t="s">
        <v>22</v>
      </c>
      <c r="E9" s="14" t="s">
        <v>23</v>
      </c>
      <c r="F9" s="14" t="s">
        <v>24</v>
      </c>
      <c r="G9" s="14" t="s">
        <v>5</v>
      </c>
    </row>
    <row r="10" spans="1:7" ht="15">
      <c r="A10" s="13" t="s">
        <v>2</v>
      </c>
      <c r="B10" s="13" t="s">
        <v>18</v>
      </c>
      <c r="C10" s="13" t="s">
        <v>26</v>
      </c>
      <c r="D10" s="13" t="s">
        <v>21</v>
      </c>
      <c r="E10" s="13" t="s">
        <v>21</v>
      </c>
      <c r="F10" s="13" t="s">
        <v>21</v>
      </c>
      <c r="G10" s="13" t="s">
        <v>25</v>
      </c>
    </row>
    <row r="11" spans="1:7" ht="15">
      <c r="A11" s="15"/>
      <c r="B11" s="15"/>
      <c r="C11" s="15"/>
      <c r="D11" s="15"/>
      <c r="E11" s="15"/>
      <c r="F11" s="15"/>
      <c r="G11" s="15"/>
    </row>
    <row r="12" spans="1:7" ht="15">
      <c r="A12" s="16" t="s">
        <v>6</v>
      </c>
      <c r="B12" s="18">
        <f>108120+11218</f>
        <v>119338</v>
      </c>
      <c r="C12" s="20">
        <f>10352.4+1151.28+240.84+5200.8+586.8</f>
        <v>17532.12</v>
      </c>
      <c r="D12" s="17">
        <v>20</v>
      </c>
      <c r="E12" s="17">
        <v>12</v>
      </c>
      <c r="F12" s="17">
        <v>2</v>
      </c>
      <c r="G12" s="19">
        <f>SUM(A12:C12)</f>
        <v>136870.12</v>
      </c>
    </row>
    <row r="13" spans="1:7" ht="15">
      <c r="A13" s="16" t="s">
        <v>7</v>
      </c>
      <c r="B13" s="18">
        <f>61200+6350</f>
        <v>67550</v>
      </c>
      <c r="C13" s="20">
        <f>10352.4+1151.28+240.84+5200.8+586.8</f>
        <v>17532.12</v>
      </c>
      <c r="D13" s="17">
        <v>0</v>
      </c>
      <c r="E13" s="17">
        <v>12</v>
      </c>
      <c r="F13" s="17">
        <v>2</v>
      </c>
      <c r="G13" s="19">
        <f>SUM(A13:C13)</f>
        <v>85082.12</v>
      </c>
    </row>
    <row r="14" spans="1:7" ht="15">
      <c r="A14" s="16" t="s">
        <v>8</v>
      </c>
      <c r="B14" s="18">
        <f>63036+6540</f>
        <v>69576</v>
      </c>
      <c r="C14" s="20">
        <f>10352.4+1151.28+240.84+5200.8+586.8</f>
        <v>17532.12</v>
      </c>
      <c r="D14" s="17">
        <v>0</v>
      </c>
      <c r="E14" s="17">
        <v>12</v>
      </c>
      <c r="F14" s="17">
        <v>2</v>
      </c>
      <c r="G14" s="19">
        <f>SUM(A14:C14)</f>
        <v>87108.12</v>
      </c>
    </row>
    <row r="15" spans="1:7" ht="15">
      <c r="A15" s="16" t="s">
        <v>7</v>
      </c>
      <c r="B15" s="18">
        <f>65557+6802</f>
        <v>72359</v>
      </c>
      <c r="C15" s="20">
        <f>10352.4+1151.28+240.84+5200.8+586.8</f>
        <v>17532.12</v>
      </c>
      <c r="D15" s="17">
        <v>0</v>
      </c>
      <c r="E15" s="17">
        <v>12</v>
      </c>
      <c r="F15" s="17">
        <v>2</v>
      </c>
      <c r="G15" s="19">
        <f aca="true" t="shared" si="0" ref="G15:G28">SUM(A15:C15)</f>
        <v>89891.12</v>
      </c>
    </row>
    <row r="16" spans="1:7" ht="15">
      <c r="A16" s="16" t="s">
        <v>9</v>
      </c>
      <c r="B16" s="18">
        <f>75967</f>
        <v>75967</v>
      </c>
      <c r="C16" s="20">
        <f>6116.4+792.36+5099.64+687.96</f>
        <v>12696.36</v>
      </c>
      <c r="D16" s="17">
        <v>20</v>
      </c>
      <c r="E16" s="17">
        <v>15</v>
      </c>
      <c r="F16" s="17">
        <v>2</v>
      </c>
      <c r="G16" s="19">
        <f t="shared" si="0"/>
        <v>88663.36</v>
      </c>
    </row>
    <row r="17" spans="1:7" ht="15">
      <c r="A17" s="16" t="s">
        <v>10</v>
      </c>
      <c r="B17" s="18">
        <f>58520</f>
        <v>58520</v>
      </c>
      <c r="C17" s="20">
        <f>10352.4+1151.28+5200.8+586.8</f>
        <v>17291.28</v>
      </c>
      <c r="D17" s="17">
        <v>15</v>
      </c>
      <c r="E17" s="17">
        <v>15</v>
      </c>
      <c r="F17" s="17">
        <v>2</v>
      </c>
      <c r="G17" s="19">
        <f t="shared" si="0"/>
        <v>75811.28</v>
      </c>
    </row>
    <row r="18" spans="1:7" ht="15">
      <c r="A18" s="16" t="s">
        <v>11</v>
      </c>
      <c r="B18" s="18">
        <v>76017</v>
      </c>
      <c r="C18" s="20">
        <f>5382+(35*12)</f>
        <v>5802</v>
      </c>
      <c r="D18" s="17">
        <v>15</v>
      </c>
      <c r="E18" s="17">
        <v>15</v>
      </c>
      <c r="F18" s="17">
        <v>2</v>
      </c>
      <c r="G18" s="19">
        <f>SUM(A18:C18)</f>
        <v>81819</v>
      </c>
    </row>
    <row r="19" spans="1:7" ht="15">
      <c r="A19" s="16" t="s">
        <v>12</v>
      </c>
      <c r="B19" s="18">
        <v>76017</v>
      </c>
      <c r="C19" s="20">
        <v>5382</v>
      </c>
      <c r="D19" s="17">
        <v>0</v>
      </c>
      <c r="E19" s="17">
        <v>15</v>
      </c>
      <c r="F19" s="17">
        <v>2</v>
      </c>
      <c r="G19" s="19">
        <f>SUM(A19:C19)</f>
        <v>81399</v>
      </c>
    </row>
    <row r="20" spans="1:7" ht="15">
      <c r="A20" s="16" t="s">
        <v>30</v>
      </c>
      <c r="B20" s="18">
        <v>76017</v>
      </c>
      <c r="C20" s="20">
        <v>360</v>
      </c>
      <c r="D20" s="17">
        <v>0</v>
      </c>
      <c r="E20" s="17">
        <v>15</v>
      </c>
      <c r="F20" s="17">
        <v>2</v>
      </c>
      <c r="G20" s="19">
        <f t="shared" si="0"/>
        <v>76377</v>
      </c>
    </row>
    <row r="21" spans="1:7" ht="15">
      <c r="A21" s="16" t="s">
        <v>14</v>
      </c>
      <c r="B21" s="18">
        <v>83315</v>
      </c>
      <c r="C21" s="20">
        <v>5382</v>
      </c>
      <c r="D21" s="17">
        <v>0</v>
      </c>
      <c r="E21" s="17">
        <v>15</v>
      </c>
      <c r="F21" s="17">
        <v>2</v>
      </c>
      <c r="G21" s="19">
        <f>SUM(A21:C21)</f>
        <v>88697</v>
      </c>
    </row>
    <row r="22" spans="1:7" ht="15">
      <c r="A22" s="16" t="s">
        <v>13</v>
      </c>
      <c r="B22" s="18">
        <v>73836</v>
      </c>
      <c r="C22" s="20">
        <v>5382</v>
      </c>
      <c r="D22" s="17">
        <v>0</v>
      </c>
      <c r="E22" s="17">
        <v>15</v>
      </c>
      <c r="F22" s="17">
        <v>2</v>
      </c>
      <c r="G22" s="19">
        <f t="shared" si="0"/>
        <v>79218</v>
      </c>
    </row>
    <row r="23" spans="1:7" ht="15">
      <c r="A23" s="16" t="s">
        <v>15</v>
      </c>
      <c r="B23" s="18">
        <v>86766</v>
      </c>
      <c r="C23" s="20">
        <v>5382</v>
      </c>
      <c r="D23" s="17">
        <v>0</v>
      </c>
      <c r="E23" s="17">
        <v>15</v>
      </c>
      <c r="F23" s="17">
        <v>2</v>
      </c>
      <c r="G23" s="19">
        <f t="shared" si="0"/>
        <v>92148</v>
      </c>
    </row>
    <row r="24" spans="1:7" ht="15">
      <c r="A24" s="16" t="s">
        <v>15</v>
      </c>
      <c r="B24" s="18">
        <v>76017</v>
      </c>
      <c r="C24" s="20">
        <v>5382</v>
      </c>
      <c r="D24" s="17">
        <v>0</v>
      </c>
      <c r="E24" s="17">
        <v>15</v>
      </c>
      <c r="F24" s="17">
        <v>2</v>
      </c>
      <c r="G24" s="19">
        <f t="shared" si="0"/>
        <v>81399</v>
      </c>
    </row>
    <row r="25" spans="1:7" ht="15">
      <c r="A25" s="16" t="s">
        <v>16</v>
      </c>
      <c r="B25" s="18">
        <v>80101</v>
      </c>
      <c r="C25" s="20">
        <f>5382+(35*12)</f>
        <v>5802</v>
      </c>
      <c r="D25" s="17">
        <v>0</v>
      </c>
      <c r="E25" s="17">
        <v>15</v>
      </c>
      <c r="F25" s="17">
        <v>2</v>
      </c>
      <c r="G25" s="19">
        <f>SUM(A25:C25)</f>
        <v>85903</v>
      </c>
    </row>
    <row r="26" spans="1:7" ht="15">
      <c r="A26" s="16" t="s">
        <v>16</v>
      </c>
      <c r="B26" s="18">
        <v>70170</v>
      </c>
      <c r="C26" s="20">
        <v>5382</v>
      </c>
      <c r="D26" s="17">
        <v>0</v>
      </c>
      <c r="E26" s="17">
        <v>15</v>
      </c>
      <c r="F26" s="17">
        <v>2</v>
      </c>
      <c r="G26" s="19">
        <f>SUM(A26:C26)</f>
        <v>75552</v>
      </c>
    </row>
    <row r="27" spans="1:7" ht="15">
      <c r="A27" s="16" t="s">
        <v>29</v>
      </c>
      <c r="B27" s="18">
        <v>73489</v>
      </c>
      <c r="C27" s="20">
        <f>5382+(35*12)</f>
        <v>5802</v>
      </c>
      <c r="D27" s="17">
        <v>0</v>
      </c>
      <c r="E27" s="17">
        <v>15</v>
      </c>
      <c r="F27" s="17">
        <v>2</v>
      </c>
      <c r="G27" s="19">
        <f t="shared" si="0"/>
        <v>79291</v>
      </c>
    </row>
    <row r="28" spans="1:7" ht="15">
      <c r="A28" s="16" t="s">
        <v>17</v>
      </c>
      <c r="B28" s="18">
        <v>70198</v>
      </c>
      <c r="C28" s="20">
        <v>5382</v>
      </c>
      <c r="D28" s="17">
        <v>0</v>
      </c>
      <c r="E28" s="17">
        <v>15</v>
      </c>
      <c r="F28" s="17">
        <v>2</v>
      </c>
      <c r="G28" s="19">
        <f t="shared" si="0"/>
        <v>75580</v>
      </c>
    </row>
    <row r="29" spans="1:7" ht="15">
      <c r="A29" s="4"/>
      <c r="B29" s="6"/>
      <c r="C29" s="6"/>
      <c r="D29" s="6"/>
      <c r="E29" s="6"/>
      <c r="F29" s="6"/>
      <c r="G29" s="4"/>
    </row>
    <row r="30" spans="1:7" ht="15">
      <c r="A30" s="7"/>
      <c r="B30" s="6"/>
      <c r="C30" s="6"/>
      <c r="D30" s="6"/>
      <c r="E30" s="6"/>
      <c r="F30" s="6"/>
      <c r="G30" s="4"/>
    </row>
    <row r="31" spans="1:7" ht="15">
      <c r="A31" s="4"/>
      <c r="B31" s="6"/>
      <c r="C31" s="6"/>
      <c r="D31" s="6"/>
      <c r="E31" s="6"/>
      <c r="F31" s="6"/>
      <c r="G31" s="4"/>
    </row>
    <row r="32" s="9" customFormat="1" ht="15.75" customHeight="1">
      <c r="A32" s="9" t="s">
        <v>3</v>
      </c>
    </row>
    <row r="33" spans="1:7" s="8" customFormat="1" ht="15">
      <c r="A33" s="21" t="s">
        <v>0</v>
      </c>
      <c r="B33" s="21"/>
      <c r="C33" s="21"/>
      <c r="D33" s="4"/>
      <c r="E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5" spans="1:7" ht="15">
      <c r="A35" s="4"/>
      <c r="B35" s="4"/>
      <c r="C35" s="4"/>
      <c r="D35" s="4"/>
      <c r="E35" s="4"/>
      <c r="F35" s="4"/>
      <c r="G35" s="4"/>
    </row>
    <row r="36" spans="1:7" ht="15">
      <c r="A36" s="4"/>
      <c r="B36" s="4"/>
      <c r="C36" s="4"/>
      <c r="D36" s="4"/>
      <c r="E36" s="4"/>
      <c r="F36" s="4"/>
      <c r="G36" s="4"/>
    </row>
  </sheetData>
  <sheetProtection/>
  <mergeCells count="5">
    <mergeCell ref="A33:C33"/>
    <mergeCell ref="A1:G1"/>
    <mergeCell ref="A6:G6"/>
    <mergeCell ref="A2:G2"/>
    <mergeCell ref="C3:E3"/>
  </mergeCells>
  <printOptions/>
  <pageMargins left="0.7" right="0.7" top="0.75" bottom="0.75" header="0.3" footer="0.3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LINDA-B</dc:creator>
  <cp:keywords/>
  <dc:description/>
  <cp:lastModifiedBy>Carol Elliott</cp:lastModifiedBy>
  <cp:lastPrinted>2012-09-23T00:38:53Z</cp:lastPrinted>
  <dcterms:created xsi:type="dcterms:W3CDTF">2012-03-14T20:56:29Z</dcterms:created>
  <dcterms:modified xsi:type="dcterms:W3CDTF">2014-09-30T13:31:53Z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